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14320" yWindow="2680" windowWidth="19300" windowHeight="13180"/>
  </bookViews>
  <sheets>
    <sheet name="Fall 02 Program Attendance" sheetId="1" r:id="rId1"/>
  </sheets>
  <definedNames>
    <definedName name="_xlnm.Print_Area" localSheetId="0">'Fall 02 Program Attendance'!$A$1:$O$27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" l="1"/>
  <c r="M23" i="1"/>
  <c r="L25" i="1"/>
  <c r="M25" i="1"/>
  <c r="H1" i="1"/>
  <c r="H23" i="1"/>
  <c r="H25" i="1"/>
  <c r="E23" i="1"/>
  <c r="G1" i="1"/>
  <c r="J1" i="1"/>
  <c r="K1" i="1"/>
  <c r="L1" i="1"/>
  <c r="M1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K23" i="1"/>
  <c r="J23" i="1"/>
  <c r="I23" i="1"/>
  <c r="G23" i="1"/>
  <c r="F23" i="1"/>
  <c r="N39" i="1"/>
  <c r="O39" i="1"/>
  <c r="C41" i="1"/>
  <c r="D41" i="1"/>
  <c r="E41" i="1"/>
  <c r="F41" i="1"/>
  <c r="G41" i="1"/>
  <c r="I41" i="1"/>
  <c r="J41" i="1"/>
  <c r="K41" i="1"/>
  <c r="L41" i="1"/>
  <c r="B41" i="1"/>
  <c r="D23" i="1"/>
  <c r="B44" i="1"/>
  <c r="N42" i="1"/>
  <c r="B45" i="1"/>
  <c r="B43" i="1"/>
  <c r="C43" i="1"/>
  <c r="D43" i="1"/>
  <c r="E43" i="1"/>
  <c r="F43" i="1"/>
  <c r="G43" i="1"/>
  <c r="I43" i="1"/>
  <c r="J43" i="1"/>
  <c r="K43" i="1"/>
  <c r="L43" i="1"/>
  <c r="N43" i="1"/>
  <c r="N41" i="1"/>
  <c r="O41" i="1"/>
  <c r="N38" i="1"/>
  <c r="O38" i="1"/>
  <c r="N37" i="1"/>
  <c r="O37" i="1"/>
  <c r="N36" i="1"/>
  <c r="O36" i="1"/>
  <c r="N35" i="1"/>
  <c r="O35" i="1"/>
  <c r="N34" i="1"/>
  <c r="O34" i="1"/>
  <c r="N33" i="1"/>
  <c r="O33" i="1"/>
  <c r="N32" i="1"/>
  <c r="O32" i="1"/>
  <c r="C31" i="1"/>
  <c r="D31" i="1"/>
  <c r="E31" i="1"/>
  <c r="F31" i="1"/>
  <c r="C1" i="1"/>
  <c r="D1" i="1"/>
  <c r="E1" i="1"/>
  <c r="F1" i="1"/>
  <c r="N4" i="1"/>
  <c r="O4" i="1"/>
  <c r="N3" i="1"/>
  <c r="O3" i="1"/>
  <c r="C23" i="1"/>
  <c r="C25" i="1"/>
  <c r="D25" i="1"/>
  <c r="E25" i="1"/>
  <c r="F25" i="1"/>
  <c r="G25" i="1"/>
  <c r="I25" i="1"/>
  <c r="J25" i="1"/>
  <c r="K25" i="1"/>
  <c r="N8" i="1"/>
  <c r="O8" i="1"/>
  <c r="N6" i="1"/>
  <c r="O6" i="1"/>
  <c r="N5" i="1"/>
  <c r="O5" i="1"/>
  <c r="N7" i="1"/>
  <c r="O7" i="1"/>
  <c r="N2" i="1"/>
  <c r="O2" i="1"/>
  <c r="B23" i="1"/>
  <c r="N23" i="1"/>
  <c r="O23" i="1"/>
  <c r="N24" i="1"/>
  <c r="B25" i="1"/>
  <c r="N25" i="1"/>
  <c r="B26" i="1"/>
  <c r="B27" i="1"/>
</calcChain>
</file>

<file path=xl/sharedStrings.xml><?xml version="1.0" encoding="utf-8"?>
<sst xmlns="http://schemas.openxmlformats.org/spreadsheetml/2006/main" count="40" uniqueCount="28">
  <si>
    <t>TOTAL</t>
  </si>
  <si>
    <t>AVERAGE</t>
  </si>
  <si>
    <t>STORY GARDEN--FRI</t>
  </si>
  <si>
    <t>WEEKLY TOTAL</t>
  </si>
  <si>
    <t>TOTAL PROGRAMS</t>
  </si>
  <si>
    <t>WEEKLY AVERAGE</t>
  </si>
  <si>
    <t>SESSION TOTAL</t>
  </si>
  <si>
    <t>SESSION AVERAGE</t>
  </si>
  <si>
    <t>MOTHER GOOSE--WEDS</t>
  </si>
  <si>
    <t>TALES FOR TOTS--THURS</t>
  </si>
  <si>
    <t>FAMILY STORY TIME--SAT</t>
  </si>
  <si>
    <t>PROGRAM/WEEK OF</t>
  </si>
  <si>
    <t xml:space="preserve"> </t>
  </si>
  <si>
    <t>Socrates Café</t>
  </si>
  <si>
    <t>TALL TALES--TUES</t>
  </si>
  <si>
    <t>SMALL TALES --WEDS</t>
  </si>
  <si>
    <t>Adult Programs</t>
  </si>
  <si>
    <t>Read to Winston</t>
  </si>
  <si>
    <t>Read Through</t>
  </si>
  <si>
    <t>Musical Story Hour</t>
  </si>
  <si>
    <t>Sawin Wallace Duo</t>
  </si>
  <si>
    <t>World Music with Rob Duquette</t>
  </si>
  <si>
    <t>sick</t>
  </si>
  <si>
    <t>Disney Planning Workshop</t>
  </si>
  <si>
    <t>snow</t>
  </si>
  <si>
    <t>Age of Sail</t>
  </si>
  <si>
    <t>Undiscovered Lands</t>
  </si>
  <si>
    <t>Glenshane Irish Duo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</si>
</sst>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7"/>
      <name val="Arial"/>
      <family val="2"/>
    </font>
    <font>
      <b/>
      <sz val="7"/>
      <name val="Arial"/>
    </font>
    <font>
      <i/>
      <sz val="7"/>
      <name val="Arial"/>
    </font>
    <font>
      <sz val="7"/>
      <name val="MS Sans Serif"/>
      <family val="2"/>
    </font>
    <font>
      <sz val="6"/>
      <name val="Arial"/>
      <family val="2"/>
    </font>
    <font>
      <u/>
      <sz val="10"/>
      <color theme="10"/>
      <name val="MS Sans Serif"/>
    </font>
    <font>
      <u/>
      <sz val="10"/>
      <color theme="11"/>
      <name val="MS Sans Serif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5">
    <xf numFmtId="0" fontId="0" fillId="0" borderId="1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0" borderId="1" applyNumberFormat="0" applyFill="0" applyBorder="0" applyAlignment="0" applyProtection="0"/>
  </cellStyleXfs>
  <cellXfs count="35">
    <xf numFmtId="0" fontId="0" fillId="0" borderId="1" xfId="0"/>
    <xf numFmtId="0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wrapText="1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  <xf numFmtId="16" fontId="1" fillId="0" borderId="8" xfId="0" applyNumberFormat="1" applyFont="1" applyFill="1" applyBorder="1" applyAlignment="1" applyProtection="1">
      <alignment horizontal="center" wrapText="1"/>
    </xf>
    <xf numFmtId="16" fontId="1" fillId="0" borderId="9" xfId="0" applyNumberFormat="1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center" wrapText="1"/>
    </xf>
    <xf numFmtId="1" fontId="2" fillId="0" borderId="10" xfId="0" applyNumberFormat="1" applyFont="1" applyFill="1" applyBorder="1" applyAlignment="1" applyProtection="1">
      <alignment horizontal="center" wrapText="1"/>
    </xf>
    <xf numFmtId="0" fontId="1" fillId="0" borderId="11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1" fontId="1" fillId="0" borderId="12" xfId="0" applyNumberFormat="1" applyFont="1" applyFill="1" applyBorder="1" applyAlignment="1" applyProtection="1">
      <alignment horizontal="center" wrapText="1"/>
    </xf>
    <xf numFmtId="0" fontId="1" fillId="3" borderId="0" xfId="0" applyNumberFormat="1" applyFont="1" applyFill="1" applyBorder="1" applyAlignment="1" applyProtection="1">
      <alignment horizontal="center" wrapText="1"/>
    </xf>
    <xf numFmtId="0" fontId="5" fillId="3" borderId="0" xfId="0" applyNumberFormat="1" applyFont="1" applyFill="1" applyBorder="1" applyAlignment="1" applyProtection="1">
      <alignment horizontal="center" wrapText="1"/>
    </xf>
    <xf numFmtId="0" fontId="1" fillId="2" borderId="13" xfId="0" applyNumberFormat="1" applyFont="1" applyFill="1" applyBorder="1" applyAlignment="1" applyProtection="1">
      <alignment horizontal="center" wrapText="1"/>
    </xf>
    <xf numFmtId="0" fontId="1" fillId="2" borderId="3" xfId="0" applyNumberFormat="1" applyFont="1" applyFill="1" applyBorder="1" applyAlignment="1" applyProtection="1">
      <alignment horizontal="center" wrapText="1"/>
    </xf>
    <xf numFmtId="1" fontId="1" fillId="2" borderId="14" xfId="0" applyNumberFormat="1" applyFont="1" applyFill="1" applyBorder="1" applyAlignment="1" applyProtection="1">
      <alignment horizontal="center" wrapText="1"/>
    </xf>
    <xf numFmtId="1" fontId="1" fillId="0" borderId="11" xfId="0" applyNumberFormat="1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>
      <alignment horizontal="center" wrapText="1"/>
    </xf>
    <xf numFmtId="1" fontId="4" fillId="0" borderId="1" xfId="0" applyNumberFormat="1" applyFont="1" applyAlignment="1">
      <alignment horizontal="center" wrapText="1"/>
    </xf>
    <xf numFmtId="1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1" fontId="1" fillId="0" borderId="16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 wrapText="1"/>
    </xf>
    <xf numFmtId="1" fontId="2" fillId="0" borderId="11" xfId="0" applyNumberFormat="1" applyFont="1" applyFill="1" applyBorder="1" applyAlignment="1" applyProtection="1">
      <alignment horizontal="center" wrapText="1"/>
    </xf>
    <xf numFmtId="0" fontId="1" fillId="4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8"/>
  <sheetViews>
    <sheetView tabSelected="1" topLeftCell="A24" zoomScale="150" zoomScaleNormal="150" zoomScalePageLayoutView="150" workbookViewId="0">
      <selection activeCell="J44" sqref="J44"/>
    </sheetView>
  </sheetViews>
  <sheetFormatPr baseColWidth="10" defaultColWidth="7.140625" defaultRowHeight="10" x14ac:dyDescent="0"/>
  <cols>
    <col min="1" max="1" width="15.28515625" style="2" bestFit="1" customWidth="1"/>
    <col min="2" max="5" width="4" style="17" bestFit="1" customWidth="1"/>
    <col min="6" max="6" width="3.85546875" style="17" bestFit="1" customWidth="1"/>
    <col min="7" max="8" width="4.28515625" style="17" customWidth="1"/>
    <col min="9" max="9" width="4" style="17" bestFit="1" customWidth="1"/>
    <col min="10" max="10" width="4.7109375" style="17" customWidth="1"/>
    <col min="11" max="12" width="4" style="17" bestFit="1" customWidth="1"/>
    <col min="13" max="13" width="4" style="17" customWidth="1"/>
    <col min="14" max="14" width="4.140625" style="16" bestFit="1" customWidth="1"/>
    <col min="15" max="15" width="5.42578125" style="25" bestFit="1" customWidth="1"/>
    <col min="16" max="16384" width="7.140625" style="1"/>
  </cols>
  <sheetData>
    <row r="1" spans="1:15" s="4" customFormat="1" ht="22" thickTop="1" thickBot="1">
      <c r="A1" s="5" t="s">
        <v>11</v>
      </c>
      <c r="B1" s="12">
        <v>41280</v>
      </c>
      <c r="C1" s="13">
        <f t="shared" ref="C1:H1" si="0">B1+7</f>
        <v>41287</v>
      </c>
      <c r="D1" s="13">
        <f t="shared" si="0"/>
        <v>41294</v>
      </c>
      <c r="E1" s="13">
        <f t="shared" si="0"/>
        <v>41301</v>
      </c>
      <c r="F1" s="13">
        <f t="shared" si="0"/>
        <v>41308</v>
      </c>
      <c r="G1" s="13">
        <f t="shared" si="0"/>
        <v>41315</v>
      </c>
      <c r="H1" s="13">
        <f t="shared" si="0"/>
        <v>41322</v>
      </c>
      <c r="I1" s="13">
        <v>41329</v>
      </c>
      <c r="J1" s="13">
        <f>I1+7</f>
        <v>41336</v>
      </c>
      <c r="K1" s="13">
        <f>J1+7</f>
        <v>41343</v>
      </c>
      <c r="L1" s="13">
        <f>K1+7</f>
        <v>41350</v>
      </c>
      <c r="M1" s="13">
        <f>L1+7</f>
        <v>41357</v>
      </c>
      <c r="N1" s="14" t="s">
        <v>0</v>
      </c>
      <c r="O1" s="15" t="s">
        <v>1</v>
      </c>
    </row>
    <row r="2" spans="1:15">
      <c r="A2" s="8" t="s">
        <v>14</v>
      </c>
      <c r="B2" s="16">
        <v>30</v>
      </c>
      <c r="C2" s="17">
        <v>27</v>
      </c>
      <c r="D2" s="17" t="s">
        <v>22</v>
      </c>
      <c r="E2" s="17">
        <v>24</v>
      </c>
      <c r="F2" s="17">
        <v>25</v>
      </c>
      <c r="G2" s="17">
        <v>21</v>
      </c>
      <c r="H2" s="19"/>
      <c r="I2" s="17">
        <v>14</v>
      </c>
      <c r="J2" s="17">
        <v>25</v>
      </c>
      <c r="K2" s="17">
        <v>26</v>
      </c>
      <c r="L2" s="17" t="s">
        <v>24</v>
      </c>
      <c r="M2" s="17">
        <v>27</v>
      </c>
      <c r="N2" s="16">
        <f t="shared" ref="N2:N21" si="1">SUM(B2:M2)</f>
        <v>219</v>
      </c>
      <c r="O2" s="18">
        <f>N2/12</f>
        <v>18.25</v>
      </c>
    </row>
    <row r="3" spans="1:15" s="11" customFormat="1">
      <c r="A3" s="8" t="s">
        <v>15</v>
      </c>
      <c r="B3" s="16">
        <v>50</v>
      </c>
      <c r="C3" s="17">
        <v>18</v>
      </c>
      <c r="D3" s="17">
        <v>36</v>
      </c>
      <c r="E3" s="17">
        <v>40</v>
      </c>
      <c r="F3" s="17">
        <v>41</v>
      </c>
      <c r="G3" s="17">
        <v>35</v>
      </c>
      <c r="H3" s="19"/>
      <c r="I3" s="17">
        <v>39</v>
      </c>
      <c r="J3" s="17">
        <v>37</v>
      </c>
      <c r="K3" s="17">
        <v>41</v>
      </c>
      <c r="L3" s="17">
        <v>42</v>
      </c>
      <c r="M3" s="17">
        <v>40</v>
      </c>
      <c r="N3" s="16">
        <f t="shared" si="1"/>
        <v>419</v>
      </c>
      <c r="O3" s="18">
        <f>N3/11</f>
        <v>38.090909090909093</v>
      </c>
    </row>
    <row r="4" spans="1:15">
      <c r="A4" s="8" t="s">
        <v>8</v>
      </c>
      <c r="B4" s="16">
        <v>11</v>
      </c>
      <c r="C4" s="17">
        <v>4</v>
      </c>
      <c r="D4" s="17">
        <v>10</v>
      </c>
      <c r="E4" s="17">
        <v>13</v>
      </c>
      <c r="F4" s="17">
        <v>13</v>
      </c>
      <c r="G4" s="17">
        <v>34</v>
      </c>
      <c r="H4" s="19"/>
      <c r="I4" s="17">
        <v>8</v>
      </c>
      <c r="J4" s="17">
        <v>22</v>
      </c>
      <c r="K4" s="17" t="s">
        <v>22</v>
      </c>
      <c r="L4" s="17">
        <v>7</v>
      </c>
      <c r="M4" s="17">
        <v>12</v>
      </c>
      <c r="N4" s="16">
        <f t="shared" si="1"/>
        <v>134</v>
      </c>
      <c r="O4" s="18">
        <f>N4/11</f>
        <v>12.181818181818182</v>
      </c>
    </row>
    <row r="5" spans="1:15">
      <c r="A5" s="8" t="s">
        <v>9</v>
      </c>
      <c r="B5" s="16">
        <v>28</v>
      </c>
      <c r="C5" s="17">
        <v>19</v>
      </c>
      <c r="D5" s="17">
        <v>19</v>
      </c>
      <c r="E5" s="17">
        <v>36</v>
      </c>
      <c r="F5" s="17">
        <v>28</v>
      </c>
      <c r="G5" s="17">
        <v>36</v>
      </c>
      <c r="H5" s="19"/>
      <c r="I5" s="17">
        <v>35</v>
      </c>
      <c r="J5" s="17">
        <v>33</v>
      </c>
      <c r="K5" s="17" t="s">
        <v>22</v>
      </c>
      <c r="L5" s="17">
        <v>21</v>
      </c>
      <c r="M5" s="17">
        <v>35</v>
      </c>
      <c r="N5" s="16">
        <f t="shared" si="1"/>
        <v>290</v>
      </c>
      <c r="O5" s="18">
        <f>N5/11</f>
        <v>26.363636363636363</v>
      </c>
    </row>
    <row r="6" spans="1:15">
      <c r="A6" s="8" t="s">
        <v>2</v>
      </c>
      <c r="B6" s="16">
        <v>18</v>
      </c>
      <c r="C6" s="17">
        <v>22</v>
      </c>
      <c r="D6" s="17">
        <v>28</v>
      </c>
      <c r="E6" s="17">
        <v>23</v>
      </c>
      <c r="F6" s="17" t="s">
        <v>24</v>
      </c>
      <c r="G6" s="17">
        <v>25</v>
      </c>
      <c r="H6" s="19"/>
      <c r="I6" s="17">
        <v>35</v>
      </c>
      <c r="J6" s="17">
        <v>27</v>
      </c>
      <c r="K6" s="17">
        <v>19</v>
      </c>
      <c r="L6" s="17">
        <v>13</v>
      </c>
      <c r="M6" s="17">
        <v>24</v>
      </c>
      <c r="N6" s="16">
        <f t="shared" si="1"/>
        <v>234</v>
      </c>
      <c r="O6" s="18">
        <f>N6/11</f>
        <v>21.272727272727273</v>
      </c>
    </row>
    <row r="7" spans="1:15">
      <c r="A7" s="8" t="s">
        <v>10</v>
      </c>
      <c r="B7" s="16">
        <v>15</v>
      </c>
      <c r="C7" s="17">
        <v>24</v>
      </c>
      <c r="D7" s="17">
        <v>25</v>
      </c>
      <c r="E7" s="17">
        <v>17</v>
      </c>
      <c r="F7" s="17" t="s">
        <v>24</v>
      </c>
      <c r="G7" s="17">
        <v>10</v>
      </c>
      <c r="H7" s="19"/>
      <c r="I7" s="17">
        <v>17</v>
      </c>
      <c r="J7" s="17">
        <v>18</v>
      </c>
      <c r="K7" s="17">
        <v>8</v>
      </c>
      <c r="L7" s="17">
        <v>17</v>
      </c>
      <c r="M7" s="17">
        <v>7</v>
      </c>
      <c r="N7" s="16">
        <f t="shared" si="1"/>
        <v>158</v>
      </c>
      <c r="O7" s="18">
        <f>N7/12</f>
        <v>13.166666666666666</v>
      </c>
    </row>
    <row r="8" spans="1:15">
      <c r="A8" s="8" t="s">
        <v>17</v>
      </c>
      <c r="B8" s="16">
        <v>4</v>
      </c>
      <c r="C8" s="19"/>
      <c r="D8" s="17">
        <v>5</v>
      </c>
      <c r="E8" s="17">
        <v>6</v>
      </c>
      <c r="F8" s="17">
        <v>5</v>
      </c>
      <c r="G8" s="17">
        <v>6</v>
      </c>
      <c r="H8" s="19"/>
      <c r="I8" s="17">
        <v>6</v>
      </c>
      <c r="J8" s="17">
        <v>5</v>
      </c>
      <c r="K8" s="19"/>
      <c r="L8" s="17">
        <v>3</v>
      </c>
      <c r="M8" s="17">
        <v>6</v>
      </c>
      <c r="N8" s="16">
        <f t="shared" si="1"/>
        <v>46</v>
      </c>
      <c r="O8" s="18">
        <f>N8/1</f>
        <v>46</v>
      </c>
    </row>
    <row r="9" spans="1:15">
      <c r="A9" s="8" t="s">
        <v>19</v>
      </c>
      <c r="B9" s="31">
        <v>40</v>
      </c>
      <c r="C9" s="19"/>
      <c r="D9" s="19"/>
      <c r="E9" s="20"/>
      <c r="F9" s="17">
        <v>43</v>
      </c>
      <c r="G9" s="19"/>
      <c r="H9" s="19"/>
      <c r="I9" s="19"/>
      <c r="J9" s="17">
        <v>42</v>
      </c>
      <c r="K9" s="19"/>
      <c r="L9" s="33"/>
      <c r="M9" s="33"/>
      <c r="N9" s="16">
        <f t="shared" si="1"/>
        <v>125</v>
      </c>
      <c r="O9" s="18">
        <f>N9/3</f>
        <v>41.666666666666664</v>
      </c>
    </row>
    <row r="10" spans="1:15">
      <c r="A10" s="8" t="s">
        <v>21</v>
      </c>
      <c r="B10" s="19"/>
      <c r="C10" s="17">
        <v>39</v>
      </c>
      <c r="D10" s="19"/>
      <c r="E10" s="20"/>
      <c r="F10" s="20"/>
      <c r="G10" s="19"/>
      <c r="H10" s="17">
        <v>80</v>
      </c>
      <c r="I10" s="19"/>
      <c r="J10" s="19"/>
      <c r="K10" s="19"/>
      <c r="L10" s="17">
        <v>42</v>
      </c>
      <c r="M10" s="19"/>
      <c r="N10" s="16">
        <f t="shared" si="1"/>
        <v>161</v>
      </c>
      <c r="O10" s="18">
        <f t="shared" ref="O10:O21" si="2">N10/1</f>
        <v>161</v>
      </c>
    </row>
    <row r="11" spans="1:15">
      <c r="A11" s="8" t="s">
        <v>25</v>
      </c>
      <c r="B11" s="19"/>
      <c r="C11" s="19"/>
      <c r="D11" s="19"/>
      <c r="E11" s="20"/>
      <c r="F11" s="19"/>
      <c r="G11" s="19"/>
      <c r="H11" s="17">
        <v>10</v>
      </c>
      <c r="I11" s="19"/>
      <c r="J11" s="19"/>
      <c r="K11" s="19"/>
      <c r="L11" s="19"/>
      <c r="M11" s="19"/>
      <c r="N11" s="16">
        <f t="shared" si="1"/>
        <v>10</v>
      </c>
      <c r="O11" s="18">
        <f t="shared" si="2"/>
        <v>10</v>
      </c>
    </row>
    <row r="12" spans="1:15">
      <c r="A12" s="8" t="s">
        <v>26</v>
      </c>
      <c r="B12" s="19"/>
      <c r="C12" s="19"/>
      <c r="D12" s="19"/>
      <c r="E12" s="20"/>
      <c r="F12" s="19"/>
      <c r="G12" s="19"/>
      <c r="H12" s="17">
        <v>4</v>
      </c>
      <c r="I12" s="19"/>
      <c r="K12" s="19"/>
      <c r="L12" s="19"/>
      <c r="M12" s="19"/>
      <c r="N12" s="16">
        <f t="shared" si="1"/>
        <v>4</v>
      </c>
      <c r="O12" s="18">
        <f t="shared" si="2"/>
        <v>4</v>
      </c>
    </row>
    <row r="13" spans="1:15">
      <c r="A13" s="8"/>
      <c r="B13" s="19"/>
      <c r="C13" s="19"/>
      <c r="D13" s="19"/>
      <c r="E13" s="20"/>
      <c r="F13" s="19"/>
      <c r="G13" s="19"/>
      <c r="H13" s="19"/>
      <c r="I13" s="19"/>
      <c r="K13" s="19"/>
      <c r="L13" s="19"/>
      <c r="M13" s="19"/>
      <c r="N13" s="16">
        <f t="shared" si="1"/>
        <v>0</v>
      </c>
      <c r="O13" s="18">
        <f t="shared" si="2"/>
        <v>0</v>
      </c>
    </row>
    <row r="14" spans="1:15">
      <c r="A14" s="8"/>
      <c r="B14" s="19"/>
      <c r="C14" s="19"/>
      <c r="D14" s="19"/>
      <c r="E14" s="20"/>
      <c r="F14" s="20"/>
      <c r="G14" s="20"/>
      <c r="H14" s="20"/>
      <c r="I14" s="20"/>
      <c r="K14" s="20"/>
      <c r="L14" s="20"/>
      <c r="M14" s="20"/>
      <c r="N14" s="16">
        <f t="shared" si="1"/>
        <v>0</v>
      </c>
      <c r="O14" s="18">
        <f t="shared" si="2"/>
        <v>0</v>
      </c>
    </row>
    <row r="15" spans="1:15">
      <c r="A15" s="8"/>
      <c r="B15" s="19"/>
      <c r="C15" s="19"/>
      <c r="D15" s="19"/>
      <c r="E15" s="20"/>
      <c r="F15" s="20"/>
      <c r="G15" s="20"/>
      <c r="H15" s="20"/>
      <c r="I15" s="20"/>
      <c r="K15" s="20"/>
      <c r="L15" s="20"/>
      <c r="M15" s="20"/>
      <c r="N15" s="16">
        <f t="shared" si="1"/>
        <v>0</v>
      </c>
      <c r="O15" s="18">
        <f t="shared" si="2"/>
        <v>0</v>
      </c>
    </row>
    <row r="16" spans="1:15">
      <c r="A16" s="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34"/>
      <c r="N16" s="16">
        <f t="shared" si="1"/>
        <v>0</v>
      </c>
      <c r="O16" s="18">
        <f t="shared" si="2"/>
        <v>0</v>
      </c>
    </row>
    <row r="17" spans="1:15">
      <c r="A17" s="8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34"/>
      <c r="N17" s="16">
        <f t="shared" si="1"/>
        <v>0</v>
      </c>
      <c r="O17" s="18">
        <f t="shared" si="2"/>
        <v>0</v>
      </c>
    </row>
    <row r="18" spans="1:15">
      <c r="A18" s="8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34"/>
      <c r="N18" s="16">
        <f t="shared" si="1"/>
        <v>0</v>
      </c>
      <c r="O18" s="18">
        <f t="shared" si="2"/>
        <v>0</v>
      </c>
    </row>
    <row r="19" spans="1:15">
      <c r="A19" s="8"/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34"/>
      <c r="N19" s="16">
        <f t="shared" si="1"/>
        <v>0</v>
      </c>
      <c r="O19" s="18">
        <f t="shared" si="2"/>
        <v>0</v>
      </c>
    </row>
    <row r="20" spans="1:15">
      <c r="A20" s="8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34"/>
      <c r="N20" s="16">
        <f t="shared" si="1"/>
        <v>0</v>
      </c>
      <c r="O20" s="18">
        <f t="shared" si="2"/>
        <v>0</v>
      </c>
    </row>
    <row r="21" spans="1:15">
      <c r="A21" s="8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34"/>
      <c r="N21" s="16">
        <f t="shared" si="1"/>
        <v>0</v>
      </c>
      <c r="O21" s="18">
        <f t="shared" si="2"/>
        <v>0</v>
      </c>
    </row>
    <row r="22" spans="1:15" s="6" customFormat="1" ht="11" thickBot="1">
      <c r="A22" s="7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3"/>
    </row>
    <row r="23" spans="1:15">
      <c r="A23" s="9" t="s">
        <v>3</v>
      </c>
      <c r="B23" s="17">
        <f>SUM(B2:B7)</f>
        <v>152</v>
      </c>
      <c r="C23" s="17">
        <f>SUM(C2:C7)</f>
        <v>114</v>
      </c>
      <c r="D23" s="17">
        <f>SUM(D2:D8)</f>
        <v>123</v>
      </c>
      <c r="E23" s="17">
        <f>SUM(E2:E8)</f>
        <v>159</v>
      </c>
      <c r="F23" s="17">
        <f>SUM(F2:F10)</f>
        <v>155</v>
      </c>
      <c r="G23" s="17">
        <f>SUM(G2:G11)</f>
        <v>167</v>
      </c>
      <c r="H23" s="17">
        <f>SUM(H2:H11)</f>
        <v>90</v>
      </c>
      <c r="I23" s="17">
        <f>SUM(I2:I9)</f>
        <v>154</v>
      </c>
      <c r="J23" s="17">
        <f>SUM(J2:J15)</f>
        <v>209</v>
      </c>
      <c r="K23" s="17">
        <f>SUM(K2:K8)</f>
        <v>94</v>
      </c>
      <c r="L23" s="17">
        <f t="shared" ref="L23:M23" si="3">SUM(L2:L8)</f>
        <v>103</v>
      </c>
      <c r="M23" s="17">
        <f t="shared" si="3"/>
        <v>151</v>
      </c>
      <c r="N23" s="16">
        <f>SUM(B23:M23)</f>
        <v>1671</v>
      </c>
      <c r="O23" s="18">
        <f>N23/9</f>
        <v>185.66666666666666</v>
      </c>
    </row>
    <row r="24" spans="1:15">
      <c r="A24" s="9" t="s">
        <v>4</v>
      </c>
      <c r="B24" s="17">
        <v>7</v>
      </c>
      <c r="C24" s="17">
        <v>7</v>
      </c>
      <c r="D24" s="17">
        <v>6</v>
      </c>
      <c r="E24" s="17">
        <v>7</v>
      </c>
      <c r="F24" s="17">
        <v>7</v>
      </c>
      <c r="G24" s="17">
        <v>8</v>
      </c>
      <c r="H24" s="17">
        <v>3</v>
      </c>
      <c r="I24" s="17">
        <v>7</v>
      </c>
      <c r="J24" s="17">
        <v>7</v>
      </c>
      <c r="K24" s="17">
        <v>4</v>
      </c>
      <c r="L24" s="17">
        <v>7</v>
      </c>
      <c r="M24" s="17">
        <v>6</v>
      </c>
      <c r="N24" s="16">
        <f>SUM(B24:M24)</f>
        <v>76</v>
      </c>
      <c r="O24" s="18"/>
    </row>
    <row r="25" spans="1:15" s="3" customFormat="1">
      <c r="A25" s="32" t="s">
        <v>5</v>
      </c>
      <c r="B25" s="24">
        <f t="shared" ref="B25:K25" si="4">B23/B24</f>
        <v>21.714285714285715</v>
      </c>
      <c r="C25" s="25">
        <f t="shared" si="4"/>
        <v>16.285714285714285</v>
      </c>
      <c r="D25" s="25">
        <f t="shared" si="4"/>
        <v>20.5</v>
      </c>
      <c r="E25" s="25">
        <f t="shared" si="4"/>
        <v>22.714285714285715</v>
      </c>
      <c r="F25" s="25">
        <f t="shared" si="4"/>
        <v>22.142857142857142</v>
      </c>
      <c r="G25" s="25">
        <f t="shared" si="4"/>
        <v>20.875</v>
      </c>
      <c r="H25" s="25">
        <f t="shared" ref="H25" si="5">H23/H24</f>
        <v>30</v>
      </c>
      <c r="I25" s="25">
        <f t="shared" si="4"/>
        <v>22</v>
      </c>
      <c r="J25" s="25">
        <f t="shared" si="4"/>
        <v>29.857142857142858</v>
      </c>
      <c r="K25" s="25">
        <f t="shared" si="4"/>
        <v>23.5</v>
      </c>
      <c r="L25" s="25">
        <f t="shared" ref="L25:M25" si="6">L23/L24</f>
        <v>14.714285714285714</v>
      </c>
      <c r="M25" s="25">
        <f t="shared" si="6"/>
        <v>25.166666666666668</v>
      </c>
      <c r="N25" s="25">
        <f>SUM(B25:M25)</f>
        <v>269.47023809523813</v>
      </c>
      <c r="O25" s="18"/>
    </row>
    <row r="26" spans="1:15">
      <c r="A26" s="9" t="s">
        <v>6</v>
      </c>
      <c r="B26" s="16">
        <f>SUM(B23:M23)</f>
        <v>1671</v>
      </c>
      <c r="O26" s="18"/>
    </row>
    <row r="27" spans="1:15" ht="11" thickBot="1">
      <c r="A27" s="10" t="s">
        <v>7</v>
      </c>
      <c r="B27" s="26">
        <f>B26/N24</f>
        <v>21.986842105263158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0"/>
    </row>
    <row r="28" spans="1:15" ht="11" thickTop="1"/>
    <row r="30" spans="1:15" ht="11" thickBot="1"/>
    <row r="31" spans="1:15" ht="22" thickTop="1" thickBot="1">
      <c r="A31" s="5" t="s">
        <v>16</v>
      </c>
      <c r="B31" s="12">
        <v>41280</v>
      </c>
      <c r="C31" s="13">
        <f>B31+7</f>
        <v>41287</v>
      </c>
      <c r="D31" s="13">
        <f>C31+7</f>
        <v>41294</v>
      </c>
      <c r="E31" s="13">
        <f>D31+7</f>
        <v>41301</v>
      </c>
      <c r="F31" s="13">
        <f>E31+7</f>
        <v>41308</v>
      </c>
      <c r="G31" s="13">
        <v>41315</v>
      </c>
      <c r="H31" s="13">
        <v>41322</v>
      </c>
      <c r="I31" s="13">
        <v>41329</v>
      </c>
      <c r="J31" s="13">
        <v>41336</v>
      </c>
      <c r="K31" s="13">
        <v>41343</v>
      </c>
      <c r="L31" s="13">
        <v>41350</v>
      </c>
      <c r="M31" s="13">
        <v>41357</v>
      </c>
      <c r="N31" s="14" t="s">
        <v>0</v>
      </c>
      <c r="O31" s="15" t="s">
        <v>1</v>
      </c>
    </row>
    <row r="32" spans="1:15">
      <c r="A32" s="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6">
        <f t="shared" ref="N32:N39" si="7">SUM(B32:M32)</f>
        <v>0</v>
      </c>
      <c r="O32" s="18">
        <f>N32/12</f>
        <v>0</v>
      </c>
    </row>
    <row r="33" spans="1:15">
      <c r="A33" s="8" t="s">
        <v>18</v>
      </c>
      <c r="B33" s="19"/>
      <c r="C33" s="19"/>
      <c r="D33" s="17">
        <v>5</v>
      </c>
      <c r="E33" s="19"/>
      <c r="F33" s="19"/>
      <c r="G33" s="19"/>
      <c r="H33" s="19"/>
      <c r="I33" s="19"/>
      <c r="J33" s="19"/>
      <c r="K33" s="19"/>
      <c r="L33" s="19"/>
      <c r="M33" s="19"/>
      <c r="N33" s="16">
        <f t="shared" si="7"/>
        <v>5</v>
      </c>
      <c r="O33" s="18">
        <f>N33/11</f>
        <v>0.45454545454545453</v>
      </c>
    </row>
    <row r="34" spans="1:15">
      <c r="A34" s="8" t="s">
        <v>20</v>
      </c>
      <c r="B34" s="19"/>
      <c r="C34" s="17">
        <v>40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6">
        <f t="shared" si="7"/>
        <v>40</v>
      </c>
      <c r="O34" s="18">
        <f>N34/11</f>
        <v>3.6363636363636362</v>
      </c>
    </row>
    <row r="35" spans="1:15">
      <c r="A35" s="8" t="s">
        <v>23</v>
      </c>
      <c r="B35" s="19"/>
      <c r="C35" s="19"/>
      <c r="D35" s="17">
        <v>9</v>
      </c>
      <c r="E35" s="19"/>
      <c r="F35" s="19"/>
      <c r="G35" s="19"/>
      <c r="H35" s="19"/>
      <c r="I35" s="19"/>
      <c r="J35" s="19"/>
      <c r="K35" s="19"/>
      <c r="L35" s="19"/>
      <c r="M35" s="19"/>
      <c r="N35" s="16">
        <f t="shared" si="7"/>
        <v>9</v>
      </c>
      <c r="O35" s="18">
        <f>N35/11</f>
        <v>0.81818181818181823</v>
      </c>
    </row>
    <row r="36" spans="1:15">
      <c r="A36" s="8" t="s">
        <v>27</v>
      </c>
      <c r="B36" s="19"/>
      <c r="C36" s="19"/>
      <c r="D36" s="19"/>
      <c r="E36" s="19"/>
      <c r="F36" s="19"/>
      <c r="G36" s="19"/>
      <c r="H36" s="19"/>
      <c r="I36" s="19"/>
      <c r="J36" s="17">
        <v>12</v>
      </c>
      <c r="K36" s="19"/>
      <c r="L36" s="19"/>
      <c r="M36" s="19"/>
      <c r="N36" s="16">
        <f t="shared" si="7"/>
        <v>12</v>
      </c>
      <c r="O36" s="18">
        <f>N36/11</f>
        <v>1.0909090909090908</v>
      </c>
    </row>
    <row r="37" spans="1:15">
      <c r="A37" s="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6">
        <f t="shared" si="7"/>
        <v>0</v>
      </c>
      <c r="O37" s="18">
        <f>N37/12</f>
        <v>0</v>
      </c>
    </row>
    <row r="38" spans="1:15">
      <c r="A38" s="8"/>
      <c r="B38" s="19"/>
      <c r="C38" s="19"/>
      <c r="D38" s="19"/>
      <c r="E38" s="20"/>
      <c r="F38" s="19"/>
      <c r="G38" s="19"/>
      <c r="H38" s="19"/>
      <c r="I38" s="19"/>
      <c r="J38" s="19"/>
      <c r="K38" s="19"/>
      <c r="L38" s="19"/>
      <c r="M38" s="19"/>
      <c r="N38" s="16">
        <f t="shared" si="7"/>
        <v>0</v>
      </c>
      <c r="O38" s="18">
        <f>N38/1</f>
        <v>0</v>
      </c>
    </row>
    <row r="39" spans="1:15">
      <c r="A39" s="8" t="s">
        <v>13</v>
      </c>
      <c r="B39" s="31">
        <v>6</v>
      </c>
      <c r="C39" s="19"/>
      <c r="D39" s="19"/>
      <c r="E39" s="20"/>
      <c r="F39" s="17">
        <v>11</v>
      </c>
      <c r="G39" s="19"/>
      <c r="H39" s="19"/>
      <c r="I39" s="19"/>
      <c r="J39" s="17">
        <v>11</v>
      </c>
      <c r="K39" s="19"/>
      <c r="L39" s="19"/>
      <c r="M39" s="19"/>
      <c r="N39" s="16">
        <f t="shared" si="7"/>
        <v>28</v>
      </c>
      <c r="O39" s="18">
        <f>N39/4</f>
        <v>7</v>
      </c>
    </row>
    <row r="40" spans="1:15" ht="11" thickBot="1">
      <c r="A40" s="7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1"/>
      <c r="O40" s="23"/>
    </row>
    <row r="41" spans="1:15">
      <c r="A41" s="9" t="s">
        <v>3</v>
      </c>
      <c r="B41" s="17">
        <f>SUM(B32:B39)</f>
        <v>6</v>
      </c>
      <c r="C41" s="17">
        <f t="shared" ref="C41:L41" si="8">SUM(C32:C39)</f>
        <v>40</v>
      </c>
      <c r="D41" s="17">
        <f t="shared" si="8"/>
        <v>14</v>
      </c>
      <c r="E41" s="17">
        <f t="shared" si="8"/>
        <v>0</v>
      </c>
      <c r="F41" s="17">
        <f t="shared" si="8"/>
        <v>11</v>
      </c>
      <c r="G41" s="17">
        <f t="shared" si="8"/>
        <v>0</v>
      </c>
      <c r="I41" s="17">
        <f t="shared" si="8"/>
        <v>0</v>
      </c>
      <c r="J41" s="17">
        <f t="shared" si="8"/>
        <v>23</v>
      </c>
      <c r="K41" s="17">
        <f t="shared" si="8"/>
        <v>0</v>
      </c>
      <c r="L41" s="17">
        <f t="shared" si="8"/>
        <v>0</v>
      </c>
      <c r="N41" s="16">
        <f>SUM(B41:M41)</f>
        <v>94</v>
      </c>
      <c r="O41" s="18">
        <f>N41/9</f>
        <v>10.444444444444445</v>
      </c>
    </row>
    <row r="42" spans="1:15">
      <c r="A42" s="9" t="s">
        <v>4</v>
      </c>
      <c r="B42" s="17">
        <v>1</v>
      </c>
      <c r="C42" s="17">
        <v>1</v>
      </c>
      <c r="D42" s="17">
        <v>1</v>
      </c>
      <c r="E42" s="17">
        <v>1</v>
      </c>
      <c r="F42" s="17">
        <v>2</v>
      </c>
      <c r="G42" s="17">
        <v>1</v>
      </c>
      <c r="I42" s="17">
        <v>1</v>
      </c>
      <c r="J42" s="17">
        <v>2</v>
      </c>
      <c r="K42" s="17">
        <v>1</v>
      </c>
      <c r="L42" s="17">
        <v>1</v>
      </c>
      <c r="N42" s="16">
        <f>SUM(B42:M42)</f>
        <v>12</v>
      </c>
      <c r="O42" s="18"/>
    </row>
    <row r="43" spans="1:15">
      <c r="A43" s="32" t="s">
        <v>5</v>
      </c>
      <c r="B43" s="24">
        <f t="shared" ref="B43:L43" si="9">B41/B42</f>
        <v>6</v>
      </c>
      <c r="C43" s="25">
        <f t="shared" si="9"/>
        <v>40</v>
      </c>
      <c r="D43" s="25">
        <f t="shared" si="9"/>
        <v>14</v>
      </c>
      <c r="E43" s="25">
        <f t="shared" si="9"/>
        <v>0</v>
      </c>
      <c r="F43" s="25">
        <f t="shared" si="9"/>
        <v>5.5</v>
      </c>
      <c r="G43" s="25">
        <f t="shared" si="9"/>
        <v>0</v>
      </c>
      <c r="H43" s="25"/>
      <c r="I43" s="25">
        <f t="shared" si="9"/>
        <v>0</v>
      </c>
      <c r="J43" s="25">
        <f t="shared" si="9"/>
        <v>11.5</v>
      </c>
      <c r="K43" s="25">
        <f t="shared" si="9"/>
        <v>0</v>
      </c>
      <c r="L43" s="25">
        <f t="shared" si="9"/>
        <v>0</v>
      </c>
      <c r="M43" s="25"/>
      <c r="N43" s="25">
        <f>SUM(B43:M43)</f>
        <v>77</v>
      </c>
      <c r="O43" s="18"/>
    </row>
    <row r="44" spans="1:15">
      <c r="A44" s="9" t="s">
        <v>6</v>
      </c>
      <c r="B44" s="16">
        <f>SUM(B41:M41)</f>
        <v>94</v>
      </c>
      <c r="O44" s="18"/>
    </row>
    <row r="45" spans="1:15" ht="11" thickBot="1">
      <c r="A45" s="10" t="s">
        <v>7</v>
      </c>
      <c r="B45" s="26">
        <f>B44/N42</f>
        <v>7.833333333333333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30"/>
    </row>
    <row r="46" spans="1:15" ht="11" thickTop="1"/>
    <row r="48" spans="1:15">
      <c r="E48" s="17" t="s">
        <v>12</v>
      </c>
    </row>
    <row r="68" spans="11:11">
      <c r="K68" s="17" t="s">
        <v>12</v>
      </c>
    </row>
  </sheetData>
  <phoneticPr fontId="0" type="noConversion"/>
  <printOptions gridLines="1" gridLinesSet="0"/>
  <pageMargins left="0.5" right="0.5" top="1" bottom="1" header="0.5" footer="0.5"/>
  <pageSetup orientation="landscape"/>
  <headerFooter>
    <oddHeader>&amp;C&amp;"Lucida Grande,Regular"&amp;K000000FALL  PROGRAM SESSION 2012</oddHeader>
  </headerFooter>
  <ignoredErrors>
    <ignoredError sqref="B23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02 Program Attendance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 Davis</cp:lastModifiedBy>
  <cp:lastPrinted>2004-04-09T19:12:25Z</cp:lastPrinted>
  <dcterms:created xsi:type="dcterms:W3CDTF">2003-10-01T13:16:00Z</dcterms:created>
  <dcterms:modified xsi:type="dcterms:W3CDTF">2013-08-17T14:01:57Z</dcterms:modified>
</cp:coreProperties>
</file>